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4"/>
    <sheet name="Sheet2" sheetId="2" r:id="rId5"/>
    <sheet name="Sheet3" sheetId="3" r:id="rId6"/>
  </sheets>
</workbook>
</file>

<file path=xl/sharedStrings.xml><?xml version="1.0" encoding="utf-8"?>
<sst xmlns="http://schemas.openxmlformats.org/spreadsheetml/2006/main" uniqueCount="43">
  <si>
    <t>Problem 1</t>
  </si>
  <si>
    <t>Given,</t>
  </si>
  <si>
    <t>Dividend</t>
  </si>
  <si>
    <t>Tax rate on dividends</t>
  </si>
  <si>
    <t>Selling Price</t>
  </si>
  <si>
    <t>Net dividend after tax =</t>
  </si>
  <si>
    <t>[6.50 x (1- 0.12)]</t>
  </si>
  <si>
    <t xml:space="preserve">Ex dividend Price = </t>
  </si>
  <si>
    <t>Problem 2</t>
  </si>
  <si>
    <t>Total Shares</t>
  </si>
  <si>
    <t>Current Price per Share</t>
  </si>
  <si>
    <t>Total market value</t>
  </si>
  <si>
    <t>After BC has a five for three stock split:</t>
  </si>
  <si>
    <t>For every</t>
  </si>
  <si>
    <t xml:space="preserve">old shares there is </t>
  </si>
  <si>
    <t>new shares</t>
  </si>
  <si>
    <t xml:space="preserve">New number of shares = </t>
  </si>
  <si>
    <t>[(365,000 x 5) / 3]</t>
  </si>
  <si>
    <t xml:space="preserve">New Price per share = </t>
  </si>
  <si>
    <t>After BC has 12% stock dividend:</t>
  </si>
  <si>
    <t>Stock Dividend =</t>
  </si>
  <si>
    <t>[ 72 x ( 1 - 0.12)]</t>
  </si>
  <si>
    <t>After BC has 45% stock dividend:</t>
  </si>
  <si>
    <t>[ 72 x ( 1 - 0.45)]</t>
  </si>
  <si>
    <t>After BC has a five for seven reverse stock split:</t>
  </si>
  <si>
    <t>[(365,000 x 5) / 7]</t>
  </si>
  <si>
    <t>Problem 3</t>
  </si>
  <si>
    <t>Dividend just paid</t>
  </si>
  <si>
    <t>Target payout ratio</t>
  </si>
  <si>
    <t>Expected earnings per share</t>
  </si>
  <si>
    <t>Adjustment rate</t>
  </si>
  <si>
    <t>New dividend = Original dividend + adjustment rate x (target ratio x current EPS - Original dividend)</t>
  </si>
  <si>
    <t xml:space="preserve">New Dividend = </t>
  </si>
  <si>
    <t>[1.55 + 0.4 x (45% x 7.1 - 1.55)]</t>
  </si>
  <si>
    <t>Problem 4</t>
  </si>
  <si>
    <t>Equity</t>
  </si>
  <si>
    <t xml:space="preserve">Shares </t>
  </si>
  <si>
    <t>Price</t>
  </si>
  <si>
    <t>(646,000 / 45,000)</t>
  </si>
  <si>
    <t>Stock dividend percentage</t>
  </si>
  <si>
    <t xml:space="preserve">Stock Dividend = </t>
  </si>
  <si>
    <t xml:space="preserve">Ex Dividend Price = </t>
  </si>
  <si>
    <t>(14.36 - 2.87)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</si>
</sst>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&quot; &quot;;(&quot;$&quot;#,##0.00)"/>
    <numFmt numFmtId="60" formatCode="&quot;$&quot;#,##0&quot; &quot;;(&quot;$&quot;#,##0)"/>
    <numFmt numFmtId="61" formatCode="&quot;$&quot;#,##0.00"/>
  </numFmts>
  <fonts count="4">
    <font>
      <sz val="11"/>
      <color indexed="8"/>
      <name val="Arial"/>
    </font>
    <font>
      <sz val="12"/>
      <color indexed="8"/>
      <name val="Helvetica"/>
    </font>
    <font>
      <sz val="14"/>
      <color indexed="8"/>
      <name val="Arial"/>
    </font>
    <font>
      <b val="1"/>
      <sz val="11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49" fontId="0" fillId="2" borderId="1" applyNumberFormat="1" applyFont="1" applyFill="1" applyBorder="1" applyAlignment="1" applyProtection="0">
      <alignment vertical="bottom"/>
    </xf>
    <xf numFmtId="59" fontId="0" fillId="2" borderId="1" applyNumberFormat="1" applyFont="1" applyFill="1" applyBorder="1" applyAlignment="1" applyProtection="0">
      <alignment vertical="bottom"/>
    </xf>
    <xf numFmtId="9" fontId="0" fillId="2" borderId="1" applyNumberFormat="1" applyFont="1" applyFill="1" applyBorder="1" applyAlignment="1" applyProtection="0">
      <alignment vertical="bottom"/>
    </xf>
    <xf numFmtId="60" fontId="0" fillId="2" borderId="1" applyNumberFormat="1" applyFont="1" applyFill="1" applyBorder="1" applyAlignment="1" applyProtection="0">
      <alignment vertical="bottom"/>
    </xf>
    <xf numFmtId="61" fontId="0" fillId="2" borderId="1" applyNumberFormat="1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59" fontId="3" fillId="2" borderId="1" applyNumberFormat="1" applyFont="1" applyFill="1" applyBorder="1" applyAlignment="1" applyProtection="0">
      <alignment vertical="bottom"/>
    </xf>
    <xf numFmtId="3" fontId="0" fillId="2" borderId="1" applyNumberFormat="1" applyFont="1" applyFill="1" applyBorder="1" applyAlignment="1" applyProtection="0">
      <alignment vertical="bottom"/>
    </xf>
    <xf numFmtId="0" fontId="3" fillId="2" borderId="1" applyNumberFormat="1" applyFont="1" applyFill="1" applyBorder="1" applyAlignment="1" applyProtection="0">
      <alignment horizontal="center" vertical="bottom"/>
    </xf>
    <xf numFmtId="2" fontId="0" fillId="2" borderId="1" applyNumberFormat="1" applyFont="1" applyFill="1" applyBorder="1" applyAlignment="1" applyProtection="0">
      <alignment vertical="bottom"/>
    </xf>
    <xf numFmtId="61" fontId="3" fillId="2" borderId="1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G65"/>
  <sheetViews>
    <sheetView workbookViewId="0" showGridLines="0" defaultGridColor="1"/>
  </sheetViews>
  <sheetFormatPr defaultColWidth="8.83333" defaultRowHeight="15" customHeight="1" outlineLevelRow="0" outlineLevelCol="0"/>
  <cols>
    <col min="1" max="1" width="13.8516" style="1" customWidth="1"/>
    <col min="2" max="2" width="27" style="1" customWidth="1"/>
    <col min="3" max="3" width="11.8516" style="1" customWidth="1"/>
    <col min="4" max="4" width="8.85156" style="1" customWidth="1"/>
    <col min="5" max="5" width="8.85156" style="1" customWidth="1"/>
    <col min="6" max="6" width="8.85156" style="1" customWidth="1"/>
    <col min="7" max="7" width="8.85156" style="1" customWidth="1"/>
    <col min="8" max="256" width="8.85156" style="1" customWidth="1"/>
  </cols>
  <sheetData>
    <row r="1" ht="14.6" customHeight="1">
      <c r="A1" s="2"/>
      <c r="B1" s="2"/>
      <c r="C1" s="2"/>
      <c r="D1" s="2"/>
      <c r="E1" s="2"/>
      <c r="F1" s="2"/>
      <c r="G1" s="2"/>
    </row>
    <row r="2" ht="14.6" customHeight="1">
      <c r="A2" t="s" s="3">
        <v>0</v>
      </c>
      <c r="B2" s="2"/>
      <c r="C2" s="2"/>
      <c r="D2" s="2"/>
      <c r="E2" s="2"/>
      <c r="F2" s="2"/>
      <c r="G2" s="2"/>
    </row>
    <row r="3" ht="14.6" customHeight="1">
      <c r="A3" s="2"/>
      <c r="B3" t="s" s="4">
        <v>1</v>
      </c>
      <c r="C3" s="2"/>
      <c r="D3" s="2"/>
      <c r="E3" s="2"/>
      <c r="F3" s="2"/>
      <c r="G3" s="2"/>
    </row>
    <row r="4" ht="14.6" customHeight="1">
      <c r="A4" s="2"/>
      <c r="B4" t="s" s="4">
        <v>2</v>
      </c>
      <c r="C4" s="5">
        <v>6.5</v>
      </c>
      <c r="D4" s="2"/>
      <c r="E4" s="2"/>
      <c r="F4" s="2"/>
      <c r="G4" s="2"/>
    </row>
    <row r="5" ht="14.6" customHeight="1">
      <c r="A5" s="2"/>
      <c r="B5" t="s" s="4">
        <v>3</v>
      </c>
      <c r="C5" s="6">
        <v>0.12</v>
      </c>
      <c r="D5" s="2"/>
      <c r="E5" s="2"/>
      <c r="F5" s="2"/>
      <c r="G5" s="2"/>
    </row>
    <row r="6" ht="14.6" customHeight="1">
      <c r="A6" s="2"/>
      <c r="B6" t="s" s="4">
        <v>4</v>
      </c>
      <c r="C6" s="7">
        <v>76</v>
      </c>
      <c r="D6" s="2"/>
      <c r="E6" s="2"/>
      <c r="F6" s="2"/>
      <c r="G6" s="2"/>
    </row>
    <row r="7" ht="14.6" customHeight="1">
      <c r="A7" s="2"/>
      <c r="B7" s="2"/>
      <c r="C7" s="2"/>
      <c r="D7" s="2"/>
      <c r="E7" s="2"/>
      <c r="F7" s="2"/>
      <c r="G7" s="2"/>
    </row>
    <row r="8" ht="14.6" customHeight="1">
      <c r="A8" s="2"/>
      <c r="B8" t="s" s="4">
        <v>5</v>
      </c>
      <c r="C8" s="8">
        <f>C4*(1-C5)</f>
        <v>5.72</v>
      </c>
      <c r="D8" t="s" s="4">
        <v>6</v>
      </c>
      <c r="E8" s="2"/>
      <c r="F8" s="2"/>
      <c r="G8" s="2"/>
    </row>
    <row r="9" ht="14.6" customHeight="1">
      <c r="A9" s="2"/>
      <c r="B9" s="2"/>
      <c r="C9" s="2"/>
      <c r="D9" s="2"/>
      <c r="E9" s="2"/>
      <c r="F9" s="2"/>
      <c r="G9" s="2"/>
    </row>
    <row r="10" ht="14.6" customHeight="1">
      <c r="A10" s="2"/>
      <c r="B10" t="s" s="9">
        <v>7</v>
      </c>
      <c r="C10" s="10">
        <f>C6-C8</f>
        <v>70.28</v>
      </c>
      <c r="D10" s="2"/>
      <c r="E10" s="2"/>
      <c r="F10" s="2"/>
      <c r="G10" s="2"/>
    </row>
    <row r="11" ht="14.6" customHeight="1">
      <c r="A11" s="2"/>
      <c r="B11" s="2"/>
      <c r="C11" s="2"/>
      <c r="D11" s="2"/>
      <c r="E11" s="2"/>
      <c r="F11" s="2"/>
      <c r="G11" s="2"/>
    </row>
    <row r="12" ht="14.6" customHeight="1">
      <c r="A12" s="2"/>
      <c r="B12" s="2"/>
      <c r="C12" s="2"/>
      <c r="D12" s="2"/>
      <c r="E12" s="2"/>
      <c r="F12" s="2"/>
      <c r="G12" s="2"/>
    </row>
    <row r="13" ht="14.6" customHeight="1">
      <c r="A13" t="s" s="3">
        <v>8</v>
      </c>
      <c r="B13" s="2"/>
      <c r="C13" s="2"/>
      <c r="D13" s="2"/>
      <c r="E13" s="2"/>
      <c r="F13" s="2"/>
      <c r="G13" s="2"/>
    </row>
    <row r="14" ht="14.6" customHeight="1">
      <c r="A14" s="2"/>
      <c r="B14" t="s" s="4">
        <v>1</v>
      </c>
      <c r="C14" s="2"/>
      <c r="D14" s="2"/>
      <c r="E14" s="2"/>
      <c r="F14" s="2"/>
      <c r="G14" s="2"/>
    </row>
    <row r="15" ht="14.6" customHeight="1">
      <c r="A15" s="2"/>
      <c r="B15" t="s" s="4">
        <v>9</v>
      </c>
      <c r="C15" s="11">
        <v>365000</v>
      </c>
      <c r="D15" s="2"/>
      <c r="E15" s="2"/>
      <c r="F15" s="2"/>
      <c r="G15" s="2"/>
    </row>
    <row r="16" ht="14.6" customHeight="1">
      <c r="A16" s="2"/>
      <c r="B16" t="s" s="4">
        <v>10</v>
      </c>
      <c r="C16" s="7">
        <v>72</v>
      </c>
      <c r="D16" s="2"/>
      <c r="E16" s="2"/>
      <c r="F16" s="2"/>
      <c r="G16" s="2"/>
    </row>
    <row r="17" ht="14.6" customHeight="1">
      <c r="A17" s="2"/>
      <c r="B17" t="s" s="4">
        <v>11</v>
      </c>
      <c r="C17" s="7">
        <f>C15*C16</f>
        <v>26280000</v>
      </c>
      <c r="D17" s="2"/>
      <c r="E17" s="2"/>
      <c r="F17" s="2"/>
      <c r="G17" s="2"/>
    </row>
    <row r="18" ht="14.6" customHeight="1">
      <c r="A18" s="2"/>
      <c r="B18" s="2"/>
      <c r="C18" s="2"/>
      <c r="D18" s="2"/>
      <c r="E18" s="2"/>
      <c r="F18" s="2"/>
      <c r="G18" s="2"/>
    </row>
    <row r="19" ht="14.6" customHeight="1">
      <c r="A19" s="12">
        <v>1</v>
      </c>
      <c r="B19" t="s" s="4">
        <v>12</v>
      </c>
      <c r="C19" s="2"/>
      <c r="D19" s="2"/>
      <c r="E19" s="2"/>
      <c r="F19" s="2"/>
      <c r="G19" s="2"/>
    </row>
    <row r="20" ht="14.6" customHeight="1">
      <c r="A20" s="2"/>
      <c r="B20" s="2"/>
      <c r="C20" s="2"/>
      <c r="D20" s="2"/>
      <c r="E20" s="2"/>
      <c r="F20" s="2"/>
      <c r="G20" s="2"/>
    </row>
    <row r="21" ht="14.6" customHeight="1">
      <c r="A21" s="2"/>
      <c r="B21" t="s" s="4">
        <v>13</v>
      </c>
      <c r="C21" s="2">
        <v>3</v>
      </c>
      <c r="D21" t="s" s="4">
        <v>14</v>
      </c>
      <c r="E21" s="2"/>
      <c r="F21" s="2">
        <v>5</v>
      </c>
      <c r="G21" t="s" s="4">
        <v>15</v>
      </c>
    </row>
    <row r="22" ht="14.6" customHeight="1">
      <c r="A22" s="2"/>
      <c r="B22" s="2"/>
      <c r="C22" s="2"/>
      <c r="D22" s="2"/>
      <c r="E22" s="2"/>
      <c r="F22" s="2"/>
      <c r="G22" s="2"/>
    </row>
    <row r="23" ht="14.6" customHeight="1">
      <c r="A23" s="2"/>
      <c r="B23" t="s" s="4">
        <v>16</v>
      </c>
      <c r="C23" s="13">
        <f>(C15*F21)/C21</f>
        <v>608333.3333333334</v>
      </c>
      <c r="D23" t="s" s="4">
        <v>17</v>
      </c>
      <c r="E23" s="2"/>
      <c r="F23" s="2"/>
      <c r="G23" s="2"/>
    </row>
    <row r="24" ht="14.6" customHeight="1">
      <c r="A24" s="2"/>
      <c r="B24" s="2"/>
      <c r="C24" s="2"/>
      <c r="D24" s="2"/>
      <c r="E24" s="2"/>
      <c r="F24" s="2"/>
      <c r="G24" s="2"/>
    </row>
    <row r="25" ht="14.6" customHeight="1">
      <c r="A25" s="2"/>
      <c r="B25" t="s" s="9">
        <v>18</v>
      </c>
      <c r="C25" s="10">
        <f>C17/C23</f>
        <v>43.2</v>
      </c>
      <c r="D25" s="2"/>
      <c r="E25" s="7"/>
      <c r="F25" s="2"/>
      <c r="G25" s="2"/>
    </row>
    <row r="26" ht="14.6" customHeight="1">
      <c r="A26" s="2"/>
      <c r="B26" s="2"/>
      <c r="C26" s="2"/>
      <c r="D26" s="2"/>
      <c r="E26" s="2"/>
      <c r="F26" s="2"/>
      <c r="G26" s="2"/>
    </row>
    <row r="27" ht="14.6" customHeight="1">
      <c r="A27" s="12">
        <v>2</v>
      </c>
      <c r="B27" t="s" s="4">
        <v>19</v>
      </c>
      <c r="C27" s="2"/>
      <c r="D27" s="2"/>
      <c r="E27" s="2"/>
      <c r="F27" s="2"/>
      <c r="G27" s="2"/>
    </row>
    <row r="28" ht="14.6" customHeight="1">
      <c r="A28" s="2"/>
      <c r="B28" s="2"/>
      <c r="C28" s="2"/>
      <c r="D28" s="2"/>
      <c r="E28" s="2"/>
      <c r="F28" s="2"/>
      <c r="G28" s="2"/>
    </row>
    <row r="29" ht="14.6" customHeight="1">
      <c r="A29" s="2"/>
      <c r="B29" t="s" s="4">
        <v>20</v>
      </c>
      <c r="C29" s="6">
        <v>0.12</v>
      </c>
      <c r="D29" s="2"/>
      <c r="E29" s="2"/>
      <c r="F29" s="2"/>
      <c r="G29" s="2"/>
    </row>
    <row r="30" ht="14.6" customHeight="1">
      <c r="A30" s="2"/>
      <c r="B30" s="2"/>
      <c r="C30" s="2"/>
      <c r="D30" s="2"/>
      <c r="E30" s="2"/>
      <c r="F30" s="2"/>
      <c r="G30" s="2"/>
    </row>
    <row r="31" ht="14.6" customHeight="1">
      <c r="A31" s="2"/>
      <c r="B31" t="s" s="9">
        <v>18</v>
      </c>
      <c r="C31" s="14">
        <f>C16*(1-C29)</f>
        <v>63.36</v>
      </c>
      <c r="D31" t="s" s="4">
        <v>21</v>
      </c>
      <c r="E31" s="2"/>
      <c r="F31" s="2"/>
      <c r="G31" s="2"/>
    </row>
    <row r="32" ht="14.6" customHeight="1">
      <c r="A32" s="2"/>
      <c r="B32" s="2"/>
      <c r="C32" s="2"/>
      <c r="D32" s="2"/>
      <c r="E32" s="2"/>
      <c r="F32" s="2"/>
      <c r="G32" s="2"/>
    </row>
    <row r="33" ht="14.6" customHeight="1">
      <c r="A33" s="12">
        <v>3</v>
      </c>
      <c r="B33" t="s" s="4">
        <v>22</v>
      </c>
      <c r="C33" s="2"/>
      <c r="D33" s="2"/>
      <c r="E33" s="2"/>
      <c r="F33" s="2"/>
      <c r="G33" s="2"/>
    </row>
    <row r="34" ht="14.6" customHeight="1">
      <c r="A34" s="2"/>
      <c r="B34" s="2"/>
      <c r="C34" s="2"/>
      <c r="D34" s="2"/>
      <c r="E34" s="2"/>
      <c r="F34" s="2"/>
      <c r="G34" s="2"/>
    </row>
    <row r="35" ht="14.6" customHeight="1">
      <c r="A35" s="2"/>
      <c r="B35" t="s" s="4">
        <v>20</v>
      </c>
      <c r="C35" s="6">
        <v>0.45</v>
      </c>
      <c r="D35" s="2"/>
      <c r="E35" s="2"/>
      <c r="F35" s="2"/>
      <c r="G35" s="2"/>
    </row>
    <row r="36" ht="14.6" customHeight="1">
      <c r="A36" s="2"/>
      <c r="B36" s="2"/>
      <c r="C36" s="2"/>
      <c r="D36" s="2"/>
      <c r="E36" s="2"/>
      <c r="F36" s="2"/>
      <c r="G36" s="2"/>
    </row>
    <row r="37" ht="14.6" customHeight="1">
      <c r="A37" s="2"/>
      <c r="B37" t="s" s="9">
        <v>18</v>
      </c>
      <c r="C37" s="14">
        <f>C16*(1-C35)</f>
        <v>39.6</v>
      </c>
      <c r="D37" t="s" s="4">
        <v>23</v>
      </c>
      <c r="E37" s="2"/>
      <c r="F37" s="2"/>
      <c r="G37" s="2"/>
    </row>
    <row r="38" ht="14.6" customHeight="1">
      <c r="A38" s="2"/>
      <c r="B38" s="2"/>
      <c r="C38" s="2"/>
      <c r="D38" s="2"/>
      <c r="E38" s="2"/>
      <c r="F38" s="2"/>
      <c r="G38" s="2"/>
    </row>
    <row r="39" ht="14.6" customHeight="1">
      <c r="A39" s="12">
        <v>4</v>
      </c>
      <c r="B39" t="s" s="4">
        <v>24</v>
      </c>
      <c r="C39" s="2"/>
      <c r="D39" s="2"/>
      <c r="E39" s="2"/>
      <c r="F39" s="2"/>
      <c r="G39" s="2"/>
    </row>
    <row r="40" ht="14.6" customHeight="1">
      <c r="A40" s="2"/>
      <c r="B40" s="2"/>
      <c r="C40" s="2"/>
      <c r="D40" s="2"/>
      <c r="E40" s="2"/>
      <c r="F40" s="2"/>
      <c r="G40" s="2"/>
    </row>
    <row r="41" ht="14.6" customHeight="1">
      <c r="A41" s="2"/>
      <c r="B41" t="s" s="4">
        <v>13</v>
      </c>
      <c r="C41" s="2">
        <v>7</v>
      </c>
      <c r="D41" t="s" s="4">
        <v>14</v>
      </c>
      <c r="E41" s="2"/>
      <c r="F41" s="2">
        <v>5</v>
      </c>
      <c r="G41" t="s" s="4">
        <v>15</v>
      </c>
    </row>
    <row r="42" ht="14.6" customHeight="1">
      <c r="A42" s="2"/>
      <c r="B42" s="2"/>
      <c r="C42" s="2"/>
      <c r="D42" s="2"/>
      <c r="E42" s="2"/>
      <c r="F42" s="2"/>
      <c r="G42" s="2"/>
    </row>
    <row r="43" ht="14.6" customHeight="1">
      <c r="A43" s="2"/>
      <c r="B43" t="s" s="4">
        <v>16</v>
      </c>
      <c r="C43" s="13">
        <f>(C15*F41)/C41</f>
        <v>260714.2857142857</v>
      </c>
      <c r="D43" t="s" s="4">
        <v>25</v>
      </c>
      <c r="E43" s="2"/>
      <c r="F43" s="2"/>
      <c r="G43" s="2"/>
    </row>
    <row r="44" ht="14.6" customHeight="1">
      <c r="A44" s="2"/>
      <c r="B44" s="2"/>
      <c r="C44" s="2"/>
      <c r="D44" s="2"/>
      <c r="E44" s="2"/>
      <c r="F44" s="2"/>
      <c r="G44" s="2"/>
    </row>
    <row r="45" ht="14.6" customHeight="1">
      <c r="A45" s="2"/>
      <c r="B45" t="s" s="9">
        <v>18</v>
      </c>
      <c r="C45" s="10">
        <f>C17/C43</f>
        <v>100.8</v>
      </c>
      <c r="D45" s="2"/>
      <c r="E45" s="7"/>
      <c r="F45" s="2"/>
      <c r="G45" s="2"/>
    </row>
    <row r="46" ht="14.6" customHeight="1">
      <c r="A46" s="2"/>
      <c r="B46" s="2"/>
      <c r="C46" s="2"/>
      <c r="D46" s="2"/>
      <c r="E46" s="2"/>
      <c r="F46" s="2"/>
      <c r="G46" s="2"/>
    </row>
    <row r="47" ht="14.6" customHeight="1">
      <c r="A47" s="2"/>
      <c r="B47" s="2"/>
      <c r="C47" s="2"/>
      <c r="D47" s="2"/>
      <c r="E47" s="2"/>
      <c r="F47" s="2"/>
      <c r="G47" s="2"/>
    </row>
    <row r="48" ht="14.6" customHeight="1">
      <c r="A48" t="s" s="3">
        <v>26</v>
      </c>
      <c r="B48" t="s" s="4">
        <v>1</v>
      </c>
      <c r="C48" s="2"/>
      <c r="D48" s="2"/>
      <c r="E48" s="2"/>
      <c r="F48" s="2"/>
      <c r="G48" s="2"/>
    </row>
    <row r="49" ht="14.6" customHeight="1">
      <c r="A49" s="2"/>
      <c r="B49" t="s" s="4">
        <v>27</v>
      </c>
      <c r="C49" s="5">
        <v>1.55</v>
      </c>
      <c r="D49" s="2"/>
      <c r="E49" s="2"/>
      <c r="F49" s="2"/>
      <c r="G49" s="2"/>
    </row>
    <row r="50" ht="14.6" customHeight="1">
      <c r="A50" s="2"/>
      <c r="B50" t="s" s="4">
        <v>28</v>
      </c>
      <c r="C50" s="6">
        <v>0.45</v>
      </c>
      <c r="D50" s="2"/>
      <c r="E50" s="2"/>
      <c r="F50" s="2"/>
      <c r="G50" s="2"/>
    </row>
    <row r="51" ht="14.6" customHeight="1">
      <c r="A51" s="2"/>
      <c r="B51" t="s" s="4">
        <v>29</v>
      </c>
      <c r="C51" s="5">
        <v>7.1</v>
      </c>
      <c r="D51" s="2"/>
      <c r="E51" s="2"/>
      <c r="F51" s="2"/>
      <c r="G51" s="2"/>
    </row>
    <row r="52" ht="14.6" customHeight="1">
      <c r="A52" s="2"/>
      <c r="B52" t="s" s="4">
        <v>30</v>
      </c>
      <c r="C52" s="2">
        <v>0.4</v>
      </c>
      <c r="D52" s="2"/>
      <c r="E52" s="2"/>
      <c r="F52" s="2"/>
      <c r="G52" s="2"/>
    </row>
    <row r="53" ht="14.6" customHeight="1">
      <c r="A53" s="2"/>
      <c r="B53" s="2"/>
      <c r="C53" s="2"/>
      <c r="D53" s="2"/>
      <c r="E53" s="2"/>
      <c r="F53" s="2"/>
      <c r="G53" s="2"/>
    </row>
    <row r="54" ht="14.6" customHeight="1">
      <c r="A54" s="2"/>
      <c r="B54" t="s" s="4">
        <v>31</v>
      </c>
      <c r="C54" s="2"/>
      <c r="D54" s="2"/>
      <c r="E54" s="2"/>
      <c r="F54" s="2"/>
      <c r="G54" s="2"/>
    </row>
    <row r="55" ht="14.6" customHeight="1">
      <c r="A55" s="2"/>
      <c r="B55" s="2"/>
      <c r="C55" s="2"/>
      <c r="D55" s="2"/>
      <c r="E55" s="2"/>
      <c r="F55" s="2"/>
      <c r="G55" s="2"/>
    </row>
    <row r="56" ht="14.6" customHeight="1">
      <c r="A56" s="2"/>
      <c r="B56" t="s" s="9">
        <v>32</v>
      </c>
      <c r="C56" s="10">
        <f>C49+(C52*((C50*C51)-C49))</f>
        <v>2.208</v>
      </c>
      <c r="D56" t="s" s="4">
        <v>33</v>
      </c>
      <c r="E56" s="5"/>
      <c r="F56" s="2"/>
      <c r="G56" s="2"/>
    </row>
    <row r="57" ht="14.6" customHeight="1">
      <c r="A57" s="2"/>
      <c r="B57" s="2"/>
      <c r="C57" s="2"/>
      <c r="D57" s="2"/>
      <c r="E57" s="5"/>
      <c r="F57" s="2"/>
      <c r="G57" s="2"/>
    </row>
    <row r="58" ht="14.6" customHeight="1">
      <c r="A58" t="s" s="3">
        <v>34</v>
      </c>
      <c r="B58" t="s" s="4">
        <v>1</v>
      </c>
      <c r="C58" s="2"/>
      <c r="D58" s="2"/>
      <c r="E58" s="5"/>
      <c r="F58" s="2"/>
      <c r="G58" s="2"/>
    </row>
    <row r="59" ht="14.6" customHeight="1">
      <c r="A59" s="2"/>
      <c r="B59" t="s" s="4">
        <v>35</v>
      </c>
      <c r="C59" s="7">
        <v>646000</v>
      </c>
      <c r="D59" s="2"/>
      <c r="E59" s="5"/>
      <c r="F59" s="5"/>
      <c r="G59" s="2"/>
    </row>
    <row r="60" ht="14.6" customHeight="1">
      <c r="A60" s="2"/>
      <c r="B60" t="s" s="4">
        <v>36</v>
      </c>
      <c r="C60" s="11">
        <v>45000</v>
      </c>
      <c r="D60" s="2"/>
      <c r="E60" s="2"/>
      <c r="F60" s="2"/>
      <c r="G60" s="2"/>
    </row>
    <row r="61" ht="14.6" customHeight="1">
      <c r="A61" s="2"/>
      <c r="B61" t="s" s="4">
        <v>37</v>
      </c>
      <c r="C61" s="5">
        <f>C59/C60</f>
        <v>14.35555555555556</v>
      </c>
      <c r="D61" t="s" s="4">
        <v>38</v>
      </c>
      <c r="E61" s="2"/>
      <c r="F61" s="2"/>
      <c r="G61" s="2"/>
    </row>
    <row r="62" ht="14.6" customHeight="1">
      <c r="A62" s="2"/>
      <c r="B62" t="s" s="4">
        <v>39</v>
      </c>
      <c r="C62" s="6">
        <v>0.2</v>
      </c>
      <c r="D62" s="2"/>
      <c r="E62" s="2"/>
      <c r="F62" s="2"/>
      <c r="G62" s="2"/>
    </row>
    <row r="63" ht="14.6" customHeight="1">
      <c r="A63" s="2"/>
      <c r="B63" t="s" s="4">
        <v>40</v>
      </c>
      <c r="C63" s="5">
        <f>C61*C62</f>
        <v>2.871111111111111</v>
      </c>
      <c r="D63" s="2"/>
      <c r="E63" s="2"/>
      <c r="F63" s="2"/>
      <c r="G63" s="2"/>
    </row>
    <row r="64" ht="14.6" customHeight="1">
      <c r="A64" s="2"/>
      <c r="B64" s="2"/>
      <c r="C64" s="2"/>
      <c r="D64" s="2"/>
      <c r="E64" s="2"/>
      <c r="F64" s="2"/>
      <c r="G64" s="2"/>
    </row>
    <row r="65" ht="14.6" customHeight="1">
      <c r="A65" s="2"/>
      <c r="B65" t="s" s="9">
        <v>41</v>
      </c>
      <c r="C65" s="10">
        <f>C61-C63</f>
        <v>11.48444444444445</v>
      </c>
      <c r="D65" t="s" s="4">
        <v>42</v>
      </c>
      <c r="E65" s="2"/>
      <c r="F65" s="2"/>
      <c r="G65" s="2"/>
    </row>
  </sheetData>
  <conditionalFormatting sqref="C4 C6 C10 C16:C17 C25 E25 C45 E45 C49 C51 C56 E56:E59 C59 F59 C61 C63 C65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25" customHeight="1" outlineLevelRow="0" outlineLevelCol="0"/>
  <cols>
    <col min="1" max="1" width="8.85156" style="15" customWidth="1"/>
    <col min="2" max="2" width="8.85156" style="15" customWidth="1"/>
    <col min="3" max="3" width="8.85156" style="15" customWidth="1"/>
    <col min="4" max="4" width="8.85156" style="15" customWidth="1"/>
    <col min="5" max="5" width="8.85156" style="15" customWidth="1"/>
    <col min="6" max="256" width="8.85156" style="15" customWidth="1"/>
  </cols>
  <sheetData>
    <row r="1" ht="14.6" customHeight="1">
      <c r="A1" s="2"/>
      <c r="B1" s="2"/>
      <c r="C1" s="2"/>
      <c r="D1" s="2"/>
      <c r="E1" s="2"/>
    </row>
    <row r="2" ht="14.6" customHeight="1">
      <c r="A2" s="2"/>
      <c r="B2" s="2"/>
      <c r="C2" s="2"/>
      <c r="D2" s="2"/>
      <c r="E2" s="2"/>
    </row>
    <row r="3" ht="14.6" customHeight="1">
      <c r="A3" s="2"/>
      <c r="B3" s="2"/>
      <c r="C3" s="2"/>
      <c r="D3" s="2"/>
      <c r="E3" s="2"/>
    </row>
    <row r="4" ht="14.6" customHeight="1">
      <c r="A4" s="2"/>
      <c r="B4" s="2"/>
      <c r="C4" s="2"/>
      <c r="D4" s="2"/>
      <c r="E4" s="2"/>
    </row>
    <row r="5" ht="14.6" customHeight="1">
      <c r="A5" s="2"/>
      <c r="B5" s="2"/>
      <c r="C5" s="2"/>
      <c r="D5" s="2"/>
      <c r="E5" s="2"/>
    </row>
    <row r="6" ht="14.6" customHeight="1">
      <c r="A6" s="2"/>
      <c r="B6" s="2"/>
      <c r="C6" s="2"/>
      <c r="D6" s="2"/>
      <c r="E6" s="2"/>
    </row>
    <row r="7" ht="14.6" customHeight="1">
      <c r="A7" s="2"/>
      <c r="B7" s="2"/>
      <c r="C7" s="2"/>
      <c r="D7" s="2"/>
      <c r="E7" s="2"/>
    </row>
    <row r="8" ht="14.6" customHeight="1">
      <c r="A8" s="2"/>
      <c r="B8" s="2"/>
      <c r="C8" s="2"/>
      <c r="D8" s="2"/>
      <c r="E8" s="2"/>
    </row>
    <row r="9" ht="14.6" customHeight="1">
      <c r="A9" s="2"/>
      <c r="B9" s="2"/>
      <c r="C9" s="2"/>
      <c r="D9" s="2"/>
      <c r="E9" s="2"/>
    </row>
    <row r="10" ht="14.6" customHeight="1">
      <c r="A10" s="2"/>
      <c r="B10" s="2"/>
      <c r="C10" s="2"/>
      <c r="D10" s="2"/>
      <c r="E10" s="2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25" customHeight="1" outlineLevelRow="0" outlineLevelCol="0"/>
  <cols>
    <col min="1" max="1" width="8.85156" style="16" customWidth="1"/>
    <col min="2" max="2" width="8.85156" style="16" customWidth="1"/>
    <col min="3" max="3" width="8.85156" style="16" customWidth="1"/>
    <col min="4" max="4" width="8.85156" style="16" customWidth="1"/>
    <col min="5" max="5" width="8.85156" style="16" customWidth="1"/>
    <col min="6" max="256" width="8.85156" style="16" customWidth="1"/>
  </cols>
  <sheetData>
    <row r="1" ht="14.6" customHeight="1">
      <c r="A1" s="2"/>
      <c r="B1" s="2"/>
      <c r="C1" s="2"/>
      <c r="D1" s="2"/>
      <c r="E1" s="2"/>
    </row>
    <row r="2" ht="14.6" customHeight="1">
      <c r="A2" s="2"/>
      <c r="B2" s="2"/>
      <c r="C2" s="2"/>
      <c r="D2" s="2"/>
      <c r="E2" s="2"/>
    </row>
    <row r="3" ht="14.6" customHeight="1">
      <c r="A3" s="2"/>
      <c r="B3" s="2"/>
      <c r="C3" s="2"/>
      <c r="D3" s="2"/>
      <c r="E3" s="2"/>
    </row>
    <row r="4" ht="14.6" customHeight="1">
      <c r="A4" s="2"/>
      <c r="B4" s="2"/>
      <c r="C4" s="2"/>
      <c r="D4" s="2"/>
      <c r="E4" s="2"/>
    </row>
    <row r="5" ht="14.6" customHeight="1">
      <c r="A5" s="2"/>
      <c r="B5" s="2"/>
      <c r="C5" s="2"/>
      <c r="D5" s="2"/>
      <c r="E5" s="2"/>
    </row>
    <row r="6" ht="14.6" customHeight="1">
      <c r="A6" s="2"/>
      <c r="B6" s="2"/>
      <c r="C6" s="2"/>
      <c r="D6" s="2"/>
      <c r="E6" s="2"/>
    </row>
    <row r="7" ht="14.6" customHeight="1">
      <c r="A7" s="2"/>
      <c r="B7" s="2"/>
      <c r="C7" s="2"/>
      <c r="D7" s="2"/>
      <c r="E7" s="2"/>
    </row>
    <row r="8" ht="14.6" customHeight="1">
      <c r="A8" s="2"/>
      <c r="B8" s="2"/>
      <c r="C8" s="2"/>
      <c r="D8" s="2"/>
      <c r="E8" s="2"/>
    </row>
    <row r="9" ht="14.6" customHeight="1">
      <c r="A9" s="2"/>
      <c r="B9" s="2"/>
      <c r="C9" s="2"/>
      <c r="D9" s="2"/>
      <c r="E9" s="2"/>
    </row>
    <row r="10" ht="14.6" customHeight="1">
      <c r="A10" s="2"/>
      <c r="B10" s="2"/>
      <c r="C10" s="2"/>
      <c r="D10" s="2"/>
      <c r="E10" s="2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